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/>
  </bookViews>
  <sheets>
    <sheet name="EFE" sheetId="2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2" l="1"/>
  <c r="D16" i="2"/>
  <c r="E40" i="2" l="1"/>
  <c r="D40" i="2"/>
  <c r="E16" i="2"/>
  <c r="E5" i="2"/>
  <c r="E33" i="2" l="1"/>
  <c r="D33" i="2"/>
  <c r="E53" i="2"/>
  <c r="E52" i="2" s="1"/>
  <c r="D53" i="2"/>
  <c r="D52" i="2" s="1"/>
  <c r="E48" i="2"/>
  <c r="E47" i="2" s="1"/>
  <c r="D48" i="2"/>
  <c r="D47" i="2" s="1"/>
  <c r="E36" i="2"/>
  <c r="E44" i="2" s="1"/>
  <c r="D36" i="2"/>
  <c r="D44" i="2" s="1"/>
  <c r="E57" i="2" l="1"/>
  <c r="E59" i="2" s="1"/>
  <c r="D57" i="2"/>
  <c r="D59" i="2" s="1"/>
</calcChain>
</file>

<file path=xl/sharedStrings.xml><?xml version="1.0" encoding="utf-8"?>
<sst xmlns="http://schemas.openxmlformats.org/spreadsheetml/2006/main" count="62" uniqueCount="53">
  <si>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</si>
  <si>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</si>
  <si>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</si>
  <si>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</si>
  <si>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</si>
  <si>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</si>
  <si>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</si>
  <si>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</si>
  <si>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</si>
  <si>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</si>
  <si>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</si>
  <si>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</si>
  <si>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</si>
  <si>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</si>
  <si>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</si>
  <si>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</si>
  <si>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</si>
  <si>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</si>
  <si>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</si>
  <si>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</si>
  <si>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</si>
  <si>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</si>
  <si>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</si>
  <si>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</si>
  <si>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</si>
  <si>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</si>
  <si>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</si>
  <si>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</si>
  <si>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</si>
  <si>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</si>
  <si>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</si>
  <si>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</si>
  <si>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</si>
  <si>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</si>
  <si>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</si>
  <si>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</si>
  <si>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</si>
  <si>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</si>
  <si>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</si>
  <si>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</si>
  <si>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</si>
  <si>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</si>
  <si>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</si>
  <si>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</si>
  <si>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</si>
  <si>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</si>
  <si>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</si>
  <si>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</si>
  <si>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</si>
  <si>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</si>
  <si>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</si>
  <si>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</si>
  <si>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Flujos de Efectivo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</si>
</sst>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2" borderId="8" xfId="8" applyFont="1" applyFill="1" applyBorder="1" applyAlignment="1">
      <alignment horizontal="center" vertical="center" wrapText="1"/>
    </xf>
    <xf numFmtId="0" fontId="3" fillId="2" borderId="7" xfId="8" applyFont="1" applyFill="1" applyBorder="1" applyAlignment="1">
      <alignment horizontal="center" vertical="center" wrapText="1"/>
    </xf>
    <xf numFmtId="0" fontId="4" fillId="0" borderId="0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3" fillId="0" borderId="0" xfId="8" applyFont="1" applyFill="1" applyBorder="1" applyAlignment="1">
      <alignment horizontal="center" vertical="center" wrapText="1"/>
    </xf>
    <xf numFmtId="0" fontId="3" fillId="0" borderId="2" xfId="8" applyFont="1" applyFill="1" applyBorder="1" applyAlignment="1">
      <alignment horizontal="center" vertical="center" wrapText="1"/>
    </xf>
    <xf numFmtId="0" fontId="3" fillId="0" borderId="1" xfId="8" applyFont="1" applyFill="1" applyBorder="1" applyAlignment="1">
      <alignment horizontal="left" vertical="top"/>
    </xf>
    <xf numFmtId="0" fontId="3" fillId="0" borderId="0" xfId="8" applyFont="1" applyFill="1" applyBorder="1" applyAlignment="1">
      <alignment horizontal="left" vertical="top" wrapText="1"/>
    </xf>
    <xf numFmtId="0" fontId="3" fillId="0" borderId="0" xfId="8" applyFont="1" applyFill="1" applyBorder="1" applyAlignment="1" applyProtection="1">
      <alignment horizontal="center" vertical="top" wrapText="1"/>
      <protection locked="0"/>
    </xf>
    <xf numFmtId="0" fontId="3" fillId="0" borderId="2" xfId="8" applyFont="1" applyFill="1" applyBorder="1" applyAlignment="1" applyProtection="1">
      <alignment horizontal="center" vertical="top" wrapText="1"/>
      <protection locked="0"/>
    </xf>
    <xf numFmtId="0" fontId="3" fillId="0" borderId="0" xfId="8" applyFont="1" applyFill="1" applyBorder="1" applyAlignment="1">
      <alignment horizontal="left" vertical="top"/>
    </xf>
    <xf numFmtId="0" fontId="3" fillId="0" borderId="0" xfId="8" applyFont="1" applyFill="1" applyBorder="1" applyAlignment="1">
      <alignment horizontal="left" vertical="top" wrapText="1" inden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4" fillId="0" borderId="0" xfId="8" applyFont="1" applyFill="1" applyBorder="1" applyAlignment="1">
      <alignment horizontal="left" vertical="top" wrapText="1"/>
    </xf>
    <xf numFmtId="4" fontId="4" fillId="0" borderId="0" xfId="8" applyNumberFormat="1" applyFont="1" applyFill="1" applyBorder="1" applyAlignment="1" applyProtection="1">
      <alignment vertical="top" wrapText="1"/>
      <protection locked="0"/>
    </xf>
    <xf numFmtId="4" fontId="4" fillId="0" borderId="2" xfId="8" applyNumberFormat="1" applyFont="1" applyFill="1" applyBorder="1" applyAlignment="1" applyProtection="1">
      <alignment vertical="top" wrapText="1"/>
      <protection locked="0"/>
    </xf>
    <xf numFmtId="0" fontId="7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vertical="top" wrapText="1"/>
    </xf>
    <xf numFmtId="0" fontId="3" fillId="0" borderId="1" xfId="8" applyFont="1" applyFill="1" applyBorder="1" applyAlignment="1">
      <alignment vertical="top"/>
    </xf>
    <xf numFmtId="0" fontId="4" fillId="0" borderId="0" xfId="8" applyFont="1" applyFill="1" applyBorder="1" applyAlignment="1">
      <alignment horizontal="left" vertical="top" wrapText="1" indent="1"/>
    </xf>
    <xf numFmtId="0" fontId="4" fillId="0" borderId="5" xfId="8" applyFont="1" applyFill="1" applyBorder="1" applyProtection="1">
      <protection locked="0"/>
    </xf>
    <xf numFmtId="0" fontId="4" fillId="0" borderId="3" xfId="8" applyFont="1" applyFill="1" applyBorder="1" applyProtection="1">
      <protection locked="0"/>
    </xf>
    <xf numFmtId="0" fontId="4" fillId="0" borderId="3" xfId="8" applyFont="1" applyFill="1" applyBorder="1" applyAlignment="1">
      <alignment vertical="top" wrapText="1"/>
    </xf>
    <xf numFmtId="4" fontId="4" fillId="0" borderId="4" xfId="8" applyNumberFormat="1" applyFont="1" applyFill="1" applyBorder="1" applyAlignment="1">
      <alignment vertical="top"/>
    </xf>
    <xf numFmtId="0" fontId="8" fillId="0" borderId="1" xfId="8" applyFont="1" applyFill="1" applyBorder="1" applyProtection="1"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3" fillId="2" borderId="9" xfId="8" applyFont="1" applyFill="1" applyBorder="1" applyAlignment="1" applyProtection="1">
      <alignment horizontal="center" vertical="center" wrapText="1"/>
      <protection locked="0"/>
    </xf>
    <xf numFmtId="0" fontId="3" fillId="2" borderId="10" xfId="8" applyFont="1" applyFill="1" applyBorder="1" applyAlignment="1" applyProtection="1">
      <alignment horizontal="center" vertical="center" wrapText="1"/>
      <protection locked="0"/>
    </xf>
    <xf numFmtId="0" fontId="3" fillId="2" borderId="11" xfId="8" applyFont="1" applyFill="1" applyBorder="1" applyAlignment="1" applyProtection="1">
      <alignment horizontal="center" vertical="center" wrapText="1"/>
      <protection locked="0"/>
    </xf>
    <xf numFmtId="0" fontId="3" fillId="2" borderId="6" xfId="8" applyFont="1" applyFill="1" applyBorder="1" applyAlignment="1">
      <alignment horizontal="center" vertical="center" wrapText="1"/>
    </xf>
    <xf numFmtId="0" fontId="3" fillId="2" borderId="7" xfId="8" applyFont="1" applyFill="1" applyBorder="1" applyAlignment="1">
      <alignment horizontal="center" vertical="center" wrapText="1"/>
    </xf>
  </cellXfs>
  <cellStyles count="43">
    <cellStyle name="Euro" xfId="1"/>
    <cellStyle name="Millares 2" xfId="2"/>
    <cellStyle name="Millares 2 2" xfId="3"/>
    <cellStyle name="Millares 2 2 2" xfId="35"/>
    <cellStyle name="Millares 2 2 3" xfId="26"/>
    <cellStyle name="Millares 2 2 4" xfId="17"/>
    <cellStyle name="Millares 2 3" xfId="4"/>
    <cellStyle name="Millares 2 3 2" xfId="36"/>
    <cellStyle name="Millares 2 3 3" xfId="27"/>
    <cellStyle name="Millares 2 3 4" xfId="18"/>
    <cellStyle name="Millares 2 4" xfId="34"/>
    <cellStyle name="Millares 2 5" xfId="25"/>
    <cellStyle name="Millares 2 6" xfId="16"/>
    <cellStyle name="Millares 3" xfId="5"/>
    <cellStyle name="Millares 3 2" xfId="37"/>
    <cellStyle name="Millares 3 3" xfId="28"/>
    <cellStyle name="Millares 3 4" xfId="19"/>
    <cellStyle name="Moneda 2" xfId="6"/>
    <cellStyle name="Moneda 2 2" xfId="38"/>
    <cellStyle name="Moneda 2 3" xfId="29"/>
    <cellStyle name="Moneda 2 4" xfId="20"/>
    <cellStyle name="Normal" xfId="0" builtinId="0"/>
    <cellStyle name="Normal 2" xfId="7"/>
    <cellStyle name="Normal 2 2" xfId="8"/>
    <cellStyle name="Normal 2 3" xfId="39"/>
    <cellStyle name="Normal 2 4" xfId="30"/>
    <cellStyle name="Normal 2 5" xfId="21"/>
    <cellStyle name="Normal 3" xfId="9"/>
    <cellStyle name="Normal 3 2" xfId="40"/>
    <cellStyle name="Normal 3 3" xfId="31"/>
    <cellStyle name="Normal 3 4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42"/>
    <cellStyle name="Normal 6 2 3" xfId="33"/>
    <cellStyle name="Normal 6 2 4" xfId="24"/>
    <cellStyle name="Normal 6 3" xfId="41"/>
    <cellStyle name="Normal 6 4" xfId="32"/>
    <cellStyle name="Normal 6 5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67</xdr:row>
      <xdr:rowOff>0</xdr:rowOff>
    </xdr:from>
    <xdr:to>
      <xdr:col>2</xdr:col>
      <xdr:colOff>2987299</xdr:colOff>
      <xdr:row>75</xdr:row>
      <xdr:rowOff>75279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926465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67</xdr:row>
      <xdr:rowOff>0</xdr:rowOff>
    </xdr:from>
    <xdr:to>
      <xdr:col>5</xdr:col>
      <xdr:colOff>40899</xdr:colOff>
      <xdr:row>75</xdr:row>
      <xdr:rowOff>75279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89450" y="929640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25400</xdr:rowOff>
    </xdr:from>
    <xdr:to>
      <xdr:col>2</xdr:col>
      <xdr:colOff>925925</xdr:colOff>
      <xdr:row>0</xdr:row>
      <xdr:rowOff>482640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750" y="25400"/>
          <a:ext cx="1097375" cy="45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showGridLines="0" tabSelected="1" zoomScaleNormal="100" workbookViewId="0">
      <selection activeCell="B61" sqref="B61"/>
    </sheetView>
  </sheetViews>
  <sheetFormatPr baseColWidth="10" defaultColWidth="12" defaultRowHeight="10.199999999999999" x14ac:dyDescent="0.2"/>
  <cols>
    <col min="1" max="2" width="1.7109375" style="3" customWidth="1"/>
    <col min="3" max="3" width="75" style="3" bestFit="1" customWidth="1"/>
    <col min="4" max="5" width="25.7109375" style="3" customWidth="1"/>
    <col min="6" max="16384" width="12" style="3"/>
  </cols>
  <sheetData>
    <row r="1" spans="1:5" ht="40.049999999999997" customHeight="1" x14ac:dyDescent="0.2">
      <c r="A1" s="28" t="s">
        <v>52</v>
      </c>
      <c r="B1" s="29"/>
      <c r="C1" s="29"/>
      <c r="D1" s="29"/>
      <c r="E1" s="30"/>
    </row>
    <row r="2" spans="1:5" ht="15" customHeight="1" x14ac:dyDescent="0.2">
      <c r="A2" s="31" t="s">
        <v>0</v>
      </c>
      <c r="B2" s="32"/>
      <c r="C2" s="32"/>
      <c r="D2" s="2">
        <v>2021</v>
      </c>
      <c r="E2" s="1">
        <v>2020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9824366.5199999996</v>
      </c>
      <c r="E5" s="14">
        <f>SUM(E6:E15)</f>
        <v>10591214.25</v>
      </c>
    </row>
    <row r="6" spans="1:5" x14ac:dyDescent="0.2">
      <c r="A6" s="26">
        <v>4110</v>
      </c>
      <c r="C6" s="15" t="s">
        <v>3</v>
      </c>
      <c r="D6" s="16">
        <v>0</v>
      </c>
      <c r="E6" s="17">
        <v>0</v>
      </c>
    </row>
    <row r="7" spans="1:5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x14ac:dyDescent="0.2">
      <c r="A9" s="26">
        <v>4140</v>
      </c>
      <c r="C9" s="15" t="s">
        <v>5</v>
      </c>
      <c r="D9" s="16">
        <v>0</v>
      </c>
      <c r="E9" s="17">
        <v>0</v>
      </c>
    </row>
    <row r="10" spans="1:5" x14ac:dyDescent="0.2">
      <c r="A10" s="26">
        <v>4150</v>
      </c>
      <c r="C10" s="15" t="s">
        <v>43</v>
      </c>
      <c r="D10" s="16">
        <v>4.99</v>
      </c>
      <c r="E10" s="17">
        <v>0</v>
      </c>
    </row>
    <row r="11" spans="1:5" x14ac:dyDescent="0.2">
      <c r="A11" s="26">
        <v>4160</v>
      </c>
      <c r="C11" s="15" t="s">
        <v>44</v>
      </c>
      <c r="D11" s="16">
        <v>0</v>
      </c>
      <c r="E11" s="17">
        <v>0</v>
      </c>
    </row>
    <row r="12" spans="1:5" x14ac:dyDescent="0.2">
      <c r="A12" s="26">
        <v>4170</v>
      </c>
      <c r="C12" s="15" t="s">
        <v>45</v>
      </c>
      <c r="D12" s="16">
        <v>208519.7</v>
      </c>
      <c r="E12" s="17">
        <v>336328.25</v>
      </c>
    </row>
    <row r="13" spans="1:5" ht="20.399999999999999" x14ac:dyDescent="0.2">
      <c r="A13" s="26">
        <v>4210</v>
      </c>
      <c r="C13" s="15" t="s">
        <v>46</v>
      </c>
      <c r="D13" s="16">
        <v>0</v>
      </c>
      <c r="E13" s="17">
        <v>385985</v>
      </c>
    </row>
    <row r="14" spans="1:5" x14ac:dyDescent="0.2">
      <c r="A14" s="26">
        <v>4220</v>
      </c>
      <c r="C14" s="15" t="s">
        <v>47</v>
      </c>
      <c r="D14" s="16">
        <v>9607983.5299999993</v>
      </c>
      <c r="E14" s="17">
        <v>9825000</v>
      </c>
    </row>
    <row r="15" spans="1:5" x14ac:dyDescent="0.2">
      <c r="A15" s="26" t="s">
        <v>48</v>
      </c>
      <c r="C15" s="15" t="s">
        <v>6</v>
      </c>
      <c r="D15" s="16">
        <v>7858.3</v>
      </c>
      <c r="E15" s="17">
        <v>43901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9513571.6400000006</v>
      </c>
      <c r="E16" s="14">
        <f>SUM(E17:E32)</f>
        <v>10006767.59</v>
      </c>
    </row>
    <row r="17" spans="1:5" x14ac:dyDescent="0.2">
      <c r="A17" s="26">
        <v>5110</v>
      </c>
      <c r="C17" s="15" t="s">
        <v>8</v>
      </c>
      <c r="D17" s="16">
        <v>7642400.0199999996</v>
      </c>
      <c r="E17" s="17">
        <v>8038657.7400000002</v>
      </c>
    </row>
    <row r="18" spans="1:5" x14ac:dyDescent="0.2">
      <c r="A18" s="26">
        <v>5120</v>
      </c>
      <c r="C18" s="15" t="s">
        <v>9</v>
      </c>
      <c r="D18" s="16">
        <v>513190.74</v>
      </c>
      <c r="E18" s="17">
        <v>639549.06999999995</v>
      </c>
    </row>
    <row r="19" spans="1:5" x14ac:dyDescent="0.2">
      <c r="A19" s="26">
        <v>5130</v>
      </c>
      <c r="C19" s="15" t="s">
        <v>10</v>
      </c>
      <c r="D19" s="16">
        <v>626281.98</v>
      </c>
      <c r="E19" s="17">
        <v>776120.87</v>
      </c>
    </row>
    <row r="20" spans="1:5" x14ac:dyDescent="0.2">
      <c r="A20" s="26">
        <v>5210</v>
      </c>
      <c r="C20" s="15" t="s">
        <v>11</v>
      </c>
      <c r="D20" s="16">
        <v>262983.53000000003</v>
      </c>
      <c r="E20" s="17">
        <v>328580</v>
      </c>
    </row>
    <row r="21" spans="1:5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x14ac:dyDescent="0.2">
      <c r="A22" s="26">
        <v>5230</v>
      </c>
      <c r="C22" s="15" t="s">
        <v>13</v>
      </c>
      <c r="D22" s="16">
        <v>0</v>
      </c>
      <c r="E22" s="17">
        <v>0</v>
      </c>
    </row>
    <row r="23" spans="1:5" x14ac:dyDescent="0.2">
      <c r="A23" s="26">
        <v>5240</v>
      </c>
      <c r="C23" s="15" t="s">
        <v>14</v>
      </c>
      <c r="D23" s="16">
        <v>301458.23</v>
      </c>
      <c r="E23" s="17">
        <v>223859.91</v>
      </c>
    </row>
    <row r="24" spans="1:5" x14ac:dyDescent="0.2">
      <c r="A24" s="26">
        <v>5250</v>
      </c>
      <c r="C24" s="15" t="s">
        <v>15</v>
      </c>
      <c r="D24" s="16">
        <v>167257.14000000001</v>
      </c>
      <c r="E24" s="17">
        <v>0</v>
      </c>
    </row>
    <row r="25" spans="1:5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x14ac:dyDescent="0.2">
      <c r="A31" s="26">
        <v>5330</v>
      </c>
      <c r="C31" s="15" t="s">
        <v>22</v>
      </c>
      <c r="D31" s="16">
        <v>0</v>
      </c>
      <c r="E31" s="17">
        <v>0</v>
      </c>
    </row>
    <row r="32" spans="1:5" x14ac:dyDescent="0.2">
      <c r="A32" s="26" t="s">
        <v>48</v>
      </c>
      <c r="C32" s="15" t="s">
        <v>23</v>
      </c>
      <c r="D32" s="16">
        <v>0</v>
      </c>
      <c r="E32" s="17">
        <v>0</v>
      </c>
    </row>
    <row r="33" spans="1:5" x14ac:dyDescent="0.2">
      <c r="A33" s="18" t="s">
        <v>24</v>
      </c>
      <c r="C33" s="19"/>
      <c r="D33" s="13">
        <f>D5-D16</f>
        <v>310794.87999999896</v>
      </c>
      <c r="E33" s="14">
        <f>E5-E16</f>
        <v>584446.66000000015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x14ac:dyDescent="0.2">
      <c r="A36" s="4"/>
      <c r="B36" s="11" t="s">
        <v>2</v>
      </c>
      <c r="C36" s="12"/>
      <c r="D36" s="13">
        <f>SUM(D37:D39)</f>
        <v>0</v>
      </c>
      <c r="E36" s="14">
        <f>SUM(E37:E39)</f>
        <v>0</v>
      </c>
    </row>
    <row r="37" spans="1:5" x14ac:dyDescent="0.2">
      <c r="A37" s="4"/>
      <c r="C37" s="15" t="s">
        <v>26</v>
      </c>
      <c r="D37" s="16">
        <v>0</v>
      </c>
      <c r="E37" s="17">
        <v>0</v>
      </c>
    </row>
    <row r="38" spans="1:5" x14ac:dyDescent="0.2">
      <c r="A38" s="4"/>
      <c r="C38" s="15" t="s">
        <v>27</v>
      </c>
      <c r="D38" s="16">
        <v>0</v>
      </c>
      <c r="E38" s="17">
        <v>0</v>
      </c>
    </row>
    <row r="39" spans="1:5" x14ac:dyDescent="0.2">
      <c r="A39" s="4"/>
      <c r="C39" s="15" t="s">
        <v>28</v>
      </c>
      <c r="D39" s="16">
        <v>0</v>
      </c>
      <c r="E39" s="17">
        <v>0</v>
      </c>
    </row>
    <row r="40" spans="1:5" x14ac:dyDescent="0.2">
      <c r="A40" s="4"/>
      <c r="B40" s="11" t="s">
        <v>7</v>
      </c>
      <c r="C40" s="12"/>
      <c r="D40" s="13">
        <f>SUM(D41:D43)</f>
        <v>50885.24</v>
      </c>
      <c r="E40" s="14">
        <f>SUM(E41:E43)</f>
        <v>390643.55</v>
      </c>
    </row>
    <row r="41" spans="1:5" x14ac:dyDescent="0.2">
      <c r="A41" s="26">
        <v>1230</v>
      </c>
      <c r="C41" s="15" t="s">
        <v>26</v>
      </c>
      <c r="D41" s="16">
        <v>0</v>
      </c>
      <c r="E41" s="17">
        <v>291322.94</v>
      </c>
    </row>
    <row r="42" spans="1:5" x14ac:dyDescent="0.2">
      <c r="A42" s="26" t="s">
        <v>50</v>
      </c>
      <c r="C42" s="15" t="s">
        <v>27</v>
      </c>
      <c r="D42" s="16">
        <v>50885.24</v>
      </c>
      <c r="E42" s="17">
        <v>99320.61</v>
      </c>
    </row>
    <row r="43" spans="1:5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-50885.24</v>
      </c>
      <c r="E44" s="14">
        <f>E36-E40</f>
        <v>-390643.55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129330</v>
      </c>
      <c r="E47" s="14">
        <f>SUM(E48+E51)</f>
        <v>475508.13</v>
      </c>
    </row>
    <row r="48" spans="1:5" x14ac:dyDescent="0.2">
      <c r="A48" s="4"/>
      <c r="C48" s="15" t="s">
        <v>32</v>
      </c>
      <c r="D48" s="16">
        <f>SUM(D49:D50)</f>
        <v>0</v>
      </c>
      <c r="E48" s="17">
        <f>SUM(E49:E50)</f>
        <v>0</v>
      </c>
    </row>
    <row r="49" spans="1:5" x14ac:dyDescent="0.2">
      <c r="A49" s="26">
        <v>2233</v>
      </c>
      <c r="C49" s="21" t="s">
        <v>33</v>
      </c>
      <c r="D49" s="16">
        <v>0</v>
      </c>
      <c r="E49" s="17">
        <v>0</v>
      </c>
    </row>
    <row r="50" spans="1:5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129330</v>
      </c>
      <c r="E51" s="17">
        <v>475508.13</v>
      </c>
    </row>
    <row r="52" spans="1:5" x14ac:dyDescent="0.2">
      <c r="A52" s="4"/>
      <c r="B52" s="11" t="s">
        <v>7</v>
      </c>
      <c r="C52" s="12"/>
      <c r="D52" s="13">
        <f>SUM(D53+D56)</f>
        <v>187269.12</v>
      </c>
      <c r="E52" s="14">
        <f>SUM(E53+E56)</f>
        <v>404349.61</v>
      </c>
    </row>
    <row r="53" spans="1:5" x14ac:dyDescent="0.2">
      <c r="A53" s="4"/>
      <c r="C53" s="15" t="s">
        <v>36</v>
      </c>
      <c r="D53" s="16">
        <f>SUM(D54:D55)</f>
        <v>0</v>
      </c>
      <c r="E53" s="17">
        <f>SUM(E54:E55)</f>
        <v>0</v>
      </c>
    </row>
    <row r="54" spans="1:5" x14ac:dyDescent="0.2">
      <c r="A54" s="4"/>
      <c r="C54" s="21" t="s">
        <v>33</v>
      </c>
      <c r="D54" s="16">
        <v>0</v>
      </c>
      <c r="E54" s="17">
        <v>0</v>
      </c>
    </row>
    <row r="55" spans="1:5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187269.12</v>
      </c>
      <c r="E56" s="17">
        <v>404349.61</v>
      </c>
    </row>
    <row r="57" spans="1:5" x14ac:dyDescent="0.2">
      <c r="A57" s="18" t="s">
        <v>38</v>
      </c>
      <c r="C57" s="19"/>
      <c r="D57" s="13">
        <f>D47-D52</f>
        <v>-57939.119999999995</v>
      </c>
      <c r="E57" s="14">
        <f>E47-E52</f>
        <v>71158.520000000019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f>D57+D44+D33</f>
        <v>201970.51999999897</v>
      </c>
      <c r="E59" s="14">
        <f>E57+E44+E33</f>
        <v>264961.63000000018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775768.34</v>
      </c>
      <c r="E61" s="14">
        <v>510806.71</v>
      </c>
    </row>
    <row r="62" spans="1:5" x14ac:dyDescent="0.2">
      <c r="A62" s="18" t="s">
        <v>41</v>
      </c>
      <c r="C62" s="19"/>
      <c r="D62" s="13">
        <v>977738.86</v>
      </c>
      <c r="E62" s="14">
        <v>775768.34</v>
      </c>
    </row>
    <row r="63" spans="1:5" x14ac:dyDescent="0.2">
      <c r="A63" s="22"/>
      <c r="B63" s="23"/>
      <c r="C63" s="24"/>
      <c r="D63" s="24"/>
      <c r="E63" s="25"/>
    </row>
    <row r="64" spans="1:5" ht="13.2" x14ac:dyDescent="0.2">
      <c r="A64" s="27" t="s">
        <v>51</v>
      </c>
    </row>
  </sheetData>
  <sheetProtection formatCells="0" formatColumns="0" formatRows="0" autoFilter="0"/>
  <mergeCells count="2">
    <mergeCell ref="A1:E1"/>
    <mergeCell ref="A2:C2"/>
  </mergeCells>
  <pageMargins left="0.70866141732283472" right="0.70866141732283472" top="0.55118110236220474" bottom="0.74803149606299213" header="0.31496062992125984" footer="0.31496062992125984"/>
  <pageSetup scale="7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212f5b6f-540c-444d-8783-9749c880513e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45be96a9-161b-45e5-8955-82d7971c9a3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revision/>
  <dcterms:created xsi:type="dcterms:W3CDTF">2012-12-11T20:31:36Z</dcterms:created>
  <dcterms:modified xsi:type="dcterms:W3CDTF">2022-04-08T17:18:05Z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